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5" windowWidth="11580" windowHeight="6795" activeTab="0"/>
  </bookViews>
  <sheets>
    <sheet name="Zahlenvergleich" sheetId="1" r:id="rId1"/>
    <sheet name="Abschreibung" sheetId="2" r:id="rId2"/>
    <sheet name="Zensuren" sheetId="3" r:id="rId3"/>
  </sheets>
  <definedNames/>
  <calcPr fullCalcOnLoad="1"/>
</workbook>
</file>

<file path=xl/sharedStrings.xml><?xml version="1.0" encoding="utf-8"?>
<sst xmlns="http://schemas.openxmlformats.org/spreadsheetml/2006/main" count="68" uniqueCount="68">
  <si>
    <t>Anschaffungskosten</t>
  </si>
  <si>
    <t>Jahre</t>
  </si>
  <si>
    <t>Jahr</t>
  </si>
  <si>
    <t>Restbuchwert
linear (Jahresende)</t>
  </si>
  <si>
    <t>Abschreibungs-
beträge</t>
  </si>
  <si>
    <t>Aufgabe 1</t>
  </si>
  <si>
    <t>Aufgabe 2</t>
  </si>
  <si>
    <t>Aufgabe 3</t>
  </si>
  <si>
    <t>Prozent</t>
  </si>
  <si>
    <t>Note</t>
  </si>
  <si>
    <t>Zahl 1</t>
  </si>
  <si>
    <t>Zahl 2</t>
  </si>
  <si>
    <t>Zahlenvergleich</t>
  </si>
  <si>
    <t>Vergleich</t>
  </si>
  <si>
    <t>Abschreibungsvegleich (linear)</t>
  </si>
  <si>
    <t>Klassenarbeit</t>
  </si>
  <si>
    <t>Aufgabe 4</t>
  </si>
  <si>
    <t>Summe</t>
  </si>
  <si>
    <t>Gesamtpunktzahl:</t>
  </si>
  <si>
    <t>Name</t>
  </si>
  <si>
    <t>Vorname</t>
  </si>
  <si>
    <t>Durchschn.:</t>
  </si>
  <si>
    <t>Schüler 1</t>
  </si>
  <si>
    <t>Schüler 2</t>
  </si>
  <si>
    <t>Schüler 3</t>
  </si>
  <si>
    <t>Schüler 4</t>
  </si>
  <si>
    <t>Schüler 5</t>
  </si>
  <si>
    <t>Schüler 6</t>
  </si>
  <si>
    <t>Schüler 7</t>
  </si>
  <si>
    <t>Schüler 8</t>
  </si>
  <si>
    <t>Schüler 9</t>
  </si>
  <si>
    <t>Schüler 10</t>
  </si>
  <si>
    <t>Schüler 11</t>
  </si>
  <si>
    <t>Schüler 12</t>
  </si>
  <si>
    <t>Schüler 13</t>
  </si>
  <si>
    <t>Schüler 14</t>
  </si>
  <si>
    <t>Schüler 15</t>
  </si>
  <si>
    <t>Schüler 16</t>
  </si>
  <si>
    <t>Schüler 17</t>
  </si>
  <si>
    <t>Schüler 18</t>
  </si>
  <si>
    <t>Schüler 19</t>
  </si>
  <si>
    <t>Schüler 20</t>
  </si>
  <si>
    <t>Schüler 21</t>
  </si>
  <si>
    <t>Schüler 22</t>
  </si>
  <si>
    <t>Schüler 23</t>
  </si>
  <si>
    <t>Vorname 1</t>
  </si>
  <si>
    <t>Vorname 2</t>
  </si>
  <si>
    <t>Vorname 3</t>
  </si>
  <si>
    <t>Vorname 4</t>
  </si>
  <si>
    <t>Vorname 5</t>
  </si>
  <si>
    <t>Vorname 6</t>
  </si>
  <si>
    <t>Vorname 7</t>
  </si>
  <si>
    <t>Vorname 8</t>
  </si>
  <si>
    <t>Vorname 9</t>
  </si>
  <si>
    <t>Vorname 10</t>
  </si>
  <si>
    <t>Vorname 11</t>
  </si>
  <si>
    <t>Vorname 12</t>
  </si>
  <si>
    <t>Vorname 13</t>
  </si>
  <si>
    <t>Vorname 14</t>
  </si>
  <si>
    <t>Vorname 15</t>
  </si>
  <si>
    <t>Vorname 16</t>
  </si>
  <si>
    <t>Vorname 17</t>
  </si>
  <si>
    <t>Vorname 18</t>
  </si>
  <si>
    <t>Vorname 19</t>
  </si>
  <si>
    <t>Vorname 20</t>
  </si>
  <si>
    <t>Vorname 21</t>
  </si>
  <si>
    <t>Vorname 22</t>
  </si>
  <si>
    <t>Vorname 23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</si>
</sst>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&quot;Jahre&quot;"/>
    <numFmt numFmtId="165" formatCode="0.0%"/>
    <numFmt numFmtId="166" formatCode="0.0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  <numFmt numFmtId="171" formatCode="#\ &quot;Punkte&quot;"/>
    <numFmt numFmtId="172" formatCode="0.000000000"/>
    <numFmt numFmtId="173" formatCode="0.0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4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0" fontId="0" fillId="0" borderId="0" xfId="50" applyNumberFormat="1" applyFont="1" applyFill="1" applyAlignment="1">
      <alignment/>
    </xf>
    <xf numFmtId="0" fontId="0" fillId="0" borderId="0" xfId="0" applyBorder="1" applyAlignment="1">
      <alignment horizontal="center"/>
    </xf>
    <xf numFmtId="44" fontId="0" fillId="0" borderId="0" xfId="45" applyFont="1" applyBorder="1" applyAlignment="1">
      <alignment/>
    </xf>
    <xf numFmtId="0" fontId="1" fillId="0" borderId="0" xfId="0" applyFont="1" applyAlignment="1">
      <alignment/>
    </xf>
    <xf numFmtId="44" fontId="0" fillId="34" borderId="10" xfId="45" applyFont="1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44" fontId="0" fillId="0" borderId="0" xfId="45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/>
    </xf>
    <xf numFmtId="0" fontId="6" fillId="34" borderId="14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0" fillId="33" borderId="17" xfId="0" applyFont="1" applyFill="1" applyBorder="1" applyAlignment="1">
      <alignment vertical="top"/>
    </xf>
    <xf numFmtId="0" fontId="0" fillId="33" borderId="10" xfId="0" applyFont="1" applyFill="1" applyBorder="1" applyAlignment="1">
      <alignment vertical="top"/>
    </xf>
    <xf numFmtId="0" fontId="0" fillId="34" borderId="15" xfId="0" applyFill="1" applyBorder="1" applyAlignment="1">
      <alignment/>
    </xf>
    <xf numFmtId="0" fontId="0" fillId="35" borderId="10" xfId="0" applyFill="1" applyBorder="1" applyAlignment="1">
      <alignment/>
    </xf>
    <xf numFmtId="10" fontId="0" fillId="35" borderId="10" xfId="50" applyNumberFormat="1" applyFont="1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5" xfId="0" applyFill="1" applyBorder="1" applyAlignment="1">
      <alignment/>
    </xf>
    <xf numFmtId="10" fontId="0" fillId="35" borderId="15" xfId="50" applyNumberFormat="1" applyFont="1" applyFill="1" applyBorder="1" applyAlignment="1">
      <alignment/>
    </xf>
    <xf numFmtId="0" fontId="0" fillId="35" borderId="16" xfId="0" applyFill="1" applyBorder="1" applyAlignment="1">
      <alignment/>
    </xf>
    <xf numFmtId="0" fontId="7" fillId="36" borderId="11" xfId="0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/>
    </xf>
    <xf numFmtId="0" fontId="7" fillId="36" borderId="13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5" borderId="14" xfId="0" applyFill="1" applyBorder="1" applyAlignment="1">
      <alignment/>
    </xf>
    <xf numFmtId="171" fontId="1" fillId="34" borderId="0" xfId="0" applyNumberFormat="1" applyFont="1" applyFill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1">
    <dxf>
      <font>
        <b/>
        <i/>
        <color indexed="13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C4"/>
  <sheetViews>
    <sheetView tabSelected="1" zoomScalePageLayoutView="0" workbookViewId="0" topLeftCell="A1">
      <selection activeCell="B15" sqref="B15"/>
    </sheetView>
  </sheetViews>
  <sheetFormatPr defaultColWidth="11.421875" defaultRowHeight="12.75"/>
  <sheetData>
    <row r="1" ht="19.5">
      <c r="A1" s="15" t="s">
        <v>12</v>
      </c>
    </row>
    <row r="2" ht="20.25" thickBot="1">
      <c r="A2" s="15"/>
    </row>
    <row r="3" spans="1:3" ht="15.75">
      <c r="A3" s="16" t="s">
        <v>10</v>
      </c>
      <c r="B3" s="17" t="s">
        <v>11</v>
      </c>
      <c r="C3" s="18" t="s">
        <v>13</v>
      </c>
    </row>
    <row r="4" spans="1:3" ht="15.75" thickBot="1">
      <c r="A4" s="19">
        <v>200</v>
      </c>
      <c r="B4" s="20">
        <v>100</v>
      </c>
      <c r="C4" s="21">
        <f>vgl(A4,B4)</f>
        <v>200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E30"/>
  <sheetViews>
    <sheetView zoomScalePageLayoutView="0" workbookViewId="0" topLeftCell="A1">
      <selection activeCell="C6" sqref="C6"/>
    </sheetView>
  </sheetViews>
  <sheetFormatPr defaultColWidth="11.421875" defaultRowHeight="12.75"/>
  <cols>
    <col min="1" max="1" width="19.00390625" style="0" bestFit="1" customWidth="1"/>
    <col min="2" max="2" width="21.8515625" style="0" customWidth="1"/>
    <col min="3" max="3" width="16.7109375" style="0" customWidth="1"/>
    <col min="4" max="4" width="23.140625" style="0" customWidth="1"/>
    <col min="5" max="5" width="14.8515625" style="0" customWidth="1"/>
  </cols>
  <sheetData>
    <row r="1" ht="18">
      <c r="A1" s="11" t="s">
        <v>14</v>
      </c>
    </row>
    <row r="3" spans="1:5" ht="12.75">
      <c r="A3" s="8" t="s">
        <v>0</v>
      </c>
      <c r="B3" s="9">
        <v>100000</v>
      </c>
      <c r="C3" s="22" t="s">
        <v>1</v>
      </c>
      <c r="D3" s="10">
        <v>5</v>
      </c>
      <c r="E3" s="5"/>
    </row>
    <row r="4" spans="1:5" ht="12.75">
      <c r="A4" s="4"/>
      <c r="B4" s="4"/>
      <c r="C4" s="4"/>
      <c r="D4" s="4"/>
      <c r="E4" s="5"/>
    </row>
    <row r="5" spans="1:5" ht="25.5">
      <c r="A5" s="2" t="s">
        <v>2</v>
      </c>
      <c r="B5" s="3" t="s">
        <v>3</v>
      </c>
      <c r="C5" s="3" t="s">
        <v>4</v>
      </c>
      <c r="D5" s="13"/>
      <c r="E5" s="14"/>
    </row>
    <row r="6" spans="1:5" ht="12.75">
      <c r="A6" s="6">
        <v>1</v>
      </c>
      <c r="B6" s="7">
        <f>rbwlin($B$3,$D$3,A6)</f>
        <v>80000</v>
      </c>
      <c r="C6" s="7">
        <f>IF(A6="","",B3-B6)</f>
        <v>20000</v>
      </c>
      <c r="D6" s="12"/>
      <c r="E6" s="12"/>
    </row>
    <row r="7" spans="1:5" ht="12.75">
      <c r="A7" s="6">
        <f>IF(A6&lt;$D$3,A6+1,"")</f>
        <v>2</v>
      </c>
      <c r="B7" s="7">
        <f aca="true" t="shared" si="0" ref="B7:B16">rbwlin($B$3,$D$3,A7)</f>
        <v>60000</v>
      </c>
      <c r="C7" s="7">
        <f>IF(A7="","",B6-B7)</f>
        <v>20000</v>
      </c>
      <c r="D7" s="12"/>
      <c r="E7" s="12"/>
    </row>
    <row r="8" spans="1:5" ht="12.75">
      <c r="A8" s="6">
        <f aca="true" t="shared" si="1" ref="A8:A30">IF(A7&lt;$D$3,A7+1,"")</f>
        <v>3</v>
      </c>
      <c r="B8" s="7">
        <f t="shared" si="0"/>
        <v>40000</v>
      </c>
      <c r="C8" s="7">
        <f aca="true" t="shared" si="2" ref="C8:C30">IF(A8="","",B7-B8)</f>
        <v>20000</v>
      </c>
      <c r="D8" s="12"/>
      <c r="E8" s="12"/>
    </row>
    <row r="9" spans="1:5" ht="12.75">
      <c r="A9" s="6">
        <f t="shared" si="1"/>
        <v>4</v>
      </c>
      <c r="B9" s="7">
        <f t="shared" si="0"/>
        <v>20000</v>
      </c>
      <c r="C9" s="7">
        <f t="shared" si="2"/>
        <v>20000</v>
      </c>
      <c r="D9" s="12"/>
      <c r="E9" s="12"/>
    </row>
    <row r="10" spans="1:5" ht="12.75">
      <c r="A10" s="6">
        <f t="shared" si="1"/>
        <v>5</v>
      </c>
      <c r="B10" s="7">
        <f t="shared" si="0"/>
        <v>1</v>
      </c>
      <c r="C10" s="7">
        <f t="shared" si="2"/>
        <v>19999</v>
      </c>
      <c r="D10" s="12"/>
      <c r="E10" s="12"/>
    </row>
    <row r="11" spans="1:5" ht="12.75">
      <c r="A11" s="6">
        <f t="shared" si="1"/>
      </c>
      <c r="B11" s="7">
        <f t="shared" si="0"/>
      </c>
      <c r="C11" s="7">
        <f t="shared" si="2"/>
      </c>
      <c r="D11" s="7"/>
      <c r="E11" s="7"/>
    </row>
    <row r="12" spans="1:5" ht="12.75">
      <c r="A12" s="6">
        <f t="shared" si="1"/>
      </c>
      <c r="B12" s="7">
        <f t="shared" si="0"/>
      </c>
      <c r="C12" s="7">
        <f t="shared" si="2"/>
      </c>
      <c r="D12" s="7"/>
      <c r="E12" s="7"/>
    </row>
    <row r="13" spans="1:5" ht="12.75">
      <c r="A13" s="6">
        <f t="shared" si="1"/>
      </c>
      <c r="B13" s="7">
        <f t="shared" si="0"/>
      </c>
      <c r="C13" s="7">
        <f t="shared" si="2"/>
      </c>
      <c r="D13" s="7"/>
      <c r="E13" s="7"/>
    </row>
    <row r="14" spans="1:5" ht="12.75">
      <c r="A14" s="6">
        <f t="shared" si="1"/>
      </c>
      <c r="B14" s="7">
        <f t="shared" si="0"/>
      </c>
      <c r="C14" s="7">
        <f t="shared" si="2"/>
      </c>
      <c r="D14" s="7"/>
      <c r="E14" s="7"/>
    </row>
    <row r="15" spans="1:5" ht="12.75">
      <c r="A15" s="6">
        <f t="shared" si="1"/>
      </c>
      <c r="B15" s="7">
        <f t="shared" si="0"/>
      </c>
      <c r="C15" s="7">
        <f t="shared" si="2"/>
      </c>
      <c r="D15" s="7"/>
      <c r="E15" s="7"/>
    </row>
    <row r="16" spans="1:5" ht="12.75">
      <c r="A16" s="6">
        <f t="shared" si="1"/>
      </c>
      <c r="B16" s="7">
        <f t="shared" si="0"/>
      </c>
      <c r="C16" s="7">
        <f t="shared" si="2"/>
      </c>
      <c r="D16" s="7"/>
      <c r="E16" s="7"/>
    </row>
    <row r="17" spans="1:5" ht="12.75">
      <c r="A17" s="6">
        <f t="shared" si="1"/>
      </c>
      <c r="B17" s="7">
        <f aca="true" t="shared" si="3" ref="B17:B30">rbwlin($B$3,$D$3,A17)</f>
      </c>
      <c r="C17" s="7">
        <f t="shared" si="2"/>
      </c>
      <c r="D17" s="7"/>
      <c r="E17" s="7"/>
    </row>
    <row r="18" spans="1:5" ht="12.75">
      <c r="A18" s="6">
        <f t="shared" si="1"/>
      </c>
      <c r="B18" s="7">
        <f t="shared" si="3"/>
      </c>
      <c r="C18" s="7">
        <f t="shared" si="2"/>
      </c>
      <c r="D18" s="7"/>
      <c r="E18" s="7"/>
    </row>
    <row r="19" spans="1:5" ht="12.75">
      <c r="A19" s="6">
        <f t="shared" si="1"/>
      </c>
      <c r="B19" s="7">
        <f t="shared" si="3"/>
      </c>
      <c r="C19" s="7">
        <f t="shared" si="2"/>
      </c>
      <c r="D19" s="7"/>
      <c r="E19" s="7"/>
    </row>
    <row r="20" spans="1:5" ht="12.75">
      <c r="A20" s="6">
        <f t="shared" si="1"/>
      </c>
      <c r="B20" s="7">
        <f t="shared" si="3"/>
      </c>
      <c r="C20" s="7">
        <f t="shared" si="2"/>
      </c>
      <c r="D20" s="7"/>
      <c r="E20" s="7"/>
    </row>
    <row r="21" spans="1:5" ht="12.75">
      <c r="A21" s="6">
        <f t="shared" si="1"/>
      </c>
      <c r="B21" s="7">
        <f t="shared" si="3"/>
      </c>
      <c r="C21" s="7">
        <f t="shared" si="2"/>
      </c>
      <c r="D21" s="7"/>
      <c r="E21" s="7"/>
    </row>
    <row r="22" spans="1:5" ht="12.75">
      <c r="A22" s="6">
        <f t="shared" si="1"/>
      </c>
      <c r="B22" s="7">
        <f t="shared" si="3"/>
      </c>
      <c r="C22" s="7">
        <f t="shared" si="2"/>
      </c>
      <c r="D22" s="7"/>
      <c r="E22" s="7"/>
    </row>
    <row r="23" spans="1:5" ht="12.75">
      <c r="A23" s="6">
        <f t="shared" si="1"/>
      </c>
      <c r="B23" s="7">
        <f t="shared" si="3"/>
      </c>
      <c r="C23" s="7">
        <f t="shared" si="2"/>
      </c>
      <c r="D23" s="7"/>
      <c r="E23" s="7"/>
    </row>
    <row r="24" spans="1:5" ht="12.75">
      <c r="A24" s="6">
        <f t="shared" si="1"/>
      </c>
      <c r="B24" s="7">
        <f t="shared" si="3"/>
      </c>
      <c r="C24" s="7">
        <f t="shared" si="2"/>
      </c>
      <c r="D24" s="7"/>
      <c r="E24" s="7"/>
    </row>
    <row r="25" spans="1:5" ht="12.75">
      <c r="A25" s="6">
        <f t="shared" si="1"/>
      </c>
      <c r="B25" s="7">
        <f t="shared" si="3"/>
      </c>
      <c r="C25" s="7">
        <f t="shared" si="2"/>
      </c>
      <c r="D25" s="7"/>
      <c r="E25" s="7"/>
    </row>
    <row r="26" spans="1:5" ht="12.75">
      <c r="A26" s="6">
        <f t="shared" si="1"/>
      </c>
      <c r="B26" s="7">
        <f t="shared" si="3"/>
      </c>
      <c r="C26" s="7">
        <f t="shared" si="2"/>
      </c>
      <c r="D26" s="7"/>
      <c r="E26" s="7"/>
    </row>
    <row r="27" spans="1:5" ht="12.75">
      <c r="A27" s="6">
        <f t="shared" si="1"/>
      </c>
      <c r="B27" s="7">
        <f t="shared" si="3"/>
      </c>
      <c r="C27" s="7">
        <f t="shared" si="2"/>
      </c>
      <c r="D27" s="7"/>
      <c r="E27" s="7"/>
    </row>
    <row r="28" spans="1:5" ht="12.75">
      <c r="A28" s="6">
        <f t="shared" si="1"/>
      </c>
      <c r="B28" s="7">
        <f t="shared" si="3"/>
      </c>
      <c r="C28" s="7">
        <f t="shared" si="2"/>
      </c>
      <c r="D28" s="7"/>
      <c r="E28" s="7"/>
    </row>
    <row r="29" spans="1:5" ht="12.75">
      <c r="A29" s="6">
        <f t="shared" si="1"/>
      </c>
      <c r="B29" s="7">
        <f t="shared" si="3"/>
      </c>
      <c r="C29" s="7">
        <f t="shared" si="2"/>
      </c>
      <c r="D29" s="7"/>
      <c r="E29" s="7"/>
    </row>
    <row r="30" spans="1:5" ht="12.75">
      <c r="A30" s="6">
        <f t="shared" si="1"/>
      </c>
      <c r="B30" s="7">
        <f t="shared" si="3"/>
      </c>
      <c r="C30" s="7">
        <f t="shared" si="2"/>
      </c>
      <c r="D30" s="7"/>
      <c r="E30" s="7"/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I32"/>
  <sheetViews>
    <sheetView zoomScalePageLayoutView="0" workbookViewId="0" topLeftCell="A1">
      <selection activeCell="M33" sqref="M33"/>
    </sheetView>
  </sheetViews>
  <sheetFormatPr defaultColWidth="11.421875" defaultRowHeight="12.75"/>
  <cols>
    <col min="1" max="1" width="16.8515625" style="0" customWidth="1"/>
    <col min="2" max="2" width="12.8515625" style="0" bestFit="1" customWidth="1"/>
    <col min="7" max="7" width="11.28125" style="0" customWidth="1"/>
    <col min="9" max="9" width="16.7109375" style="0" customWidth="1"/>
  </cols>
  <sheetData>
    <row r="1" spans="1:5" ht="19.5">
      <c r="A1" s="15" t="s">
        <v>15</v>
      </c>
      <c r="C1" s="40" t="s">
        <v>18</v>
      </c>
      <c r="D1" s="40"/>
      <c r="E1" s="39">
        <v>55</v>
      </c>
    </row>
    <row r="2" ht="13.5" thickBot="1"/>
    <row r="3" spans="1:9" ht="12.75">
      <c r="A3" s="32" t="s">
        <v>19</v>
      </c>
      <c r="B3" s="33" t="s">
        <v>20</v>
      </c>
      <c r="C3" s="33" t="s">
        <v>5</v>
      </c>
      <c r="D3" s="33" t="s">
        <v>6</v>
      </c>
      <c r="E3" s="33" t="s">
        <v>7</v>
      </c>
      <c r="F3" s="33" t="s">
        <v>16</v>
      </c>
      <c r="G3" s="33" t="s">
        <v>17</v>
      </c>
      <c r="H3" s="33" t="s">
        <v>8</v>
      </c>
      <c r="I3" s="34" t="s">
        <v>9</v>
      </c>
    </row>
    <row r="4" spans="1:9" ht="12.75">
      <c r="A4" s="23" t="s">
        <v>22</v>
      </c>
      <c r="B4" s="24" t="s">
        <v>45</v>
      </c>
      <c r="C4" s="10">
        <v>12</v>
      </c>
      <c r="D4" s="10">
        <v>11</v>
      </c>
      <c r="E4" s="10">
        <v>21</v>
      </c>
      <c r="F4" s="10">
        <v>1</v>
      </c>
      <c r="G4" s="26">
        <f>SUM(C4:F4)</f>
        <v>45</v>
      </c>
      <c r="H4" s="27">
        <f>G4/$E$1</f>
        <v>0.8181818181818182</v>
      </c>
      <c r="I4" s="28" t="str">
        <f>note(H4)</f>
        <v>gut</v>
      </c>
    </row>
    <row r="5" spans="1:9" ht="12.75">
      <c r="A5" s="23" t="s">
        <v>23</v>
      </c>
      <c r="B5" s="24" t="s">
        <v>46</v>
      </c>
      <c r="C5" s="10">
        <v>3</v>
      </c>
      <c r="D5" s="10">
        <v>11</v>
      </c>
      <c r="E5" s="10">
        <v>22</v>
      </c>
      <c r="F5" s="10">
        <v>2</v>
      </c>
      <c r="G5" s="26">
        <f aca="true" t="shared" si="0" ref="G5:G26">SUM(C5:F5)</f>
        <v>38</v>
      </c>
      <c r="H5" s="27">
        <f aca="true" t="shared" si="1" ref="H5:H26">G5/$E$1</f>
        <v>0.6909090909090909</v>
      </c>
      <c r="I5" s="28" t="str">
        <f aca="true" t="shared" si="2" ref="I5:I26">note(H5)</f>
        <v>befriedigend</v>
      </c>
    </row>
    <row r="6" spans="1:9" ht="12.75">
      <c r="A6" s="23" t="s">
        <v>24</v>
      </c>
      <c r="B6" s="24" t="s">
        <v>47</v>
      </c>
      <c r="C6" s="10">
        <v>8</v>
      </c>
      <c r="D6" s="10">
        <v>3</v>
      </c>
      <c r="E6" s="10">
        <v>2</v>
      </c>
      <c r="F6" s="10">
        <v>3</v>
      </c>
      <c r="G6" s="26">
        <f t="shared" si="0"/>
        <v>16</v>
      </c>
      <c r="H6" s="27">
        <f t="shared" si="1"/>
        <v>0.2909090909090909</v>
      </c>
      <c r="I6" s="28" t="str">
        <f t="shared" si="2"/>
        <v>ungenügend</v>
      </c>
    </row>
    <row r="7" spans="1:9" ht="12.75">
      <c r="A7" s="23" t="s">
        <v>25</v>
      </c>
      <c r="B7" s="24" t="s">
        <v>48</v>
      </c>
      <c r="C7" s="10">
        <v>2</v>
      </c>
      <c r="D7" s="10">
        <v>11</v>
      </c>
      <c r="E7" s="10">
        <v>5</v>
      </c>
      <c r="F7" s="10">
        <v>1</v>
      </c>
      <c r="G7" s="26">
        <f t="shared" si="0"/>
        <v>19</v>
      </c>
      <c r="H7" s="27">
        <f t="shared" si="1"/>
        <v>0.34545454545454546</v>
      </c>
      <c r="I7" s="28" t="str">
        <f t="shared" si="2"/>
        <v>mangelhaft</v>
      </c>
    </row>
    <row r="8" spans="1:9" ht="12.75">
      <c r="A8" s="23" t="s">
        <v>26</v>
      </c>
      <c r="B8" s="24" t="s">
        <v>49</v>
      </c>
      <c r="C8" s="10">
        <v>3</v>
      </c>
      <c r="D8" s="10">
        <v>11</v>
      </c>
      <c r="E8" s="10">
        <v>12</v>
      </c>
      <c r="F8" s="10">
        <v>2</v>
      </c>
      <c r="G8" s="26">
        <f t="shared" si="0"/>
        <v>28</v>
      </c>
      <c r="H8" s="27">
        <f t="shared" si="1"/>
        <v>0.509090909090909</v>
      </c>
      <c r="I8" s="28" t="str">
        <f t="shared" si="2"/>
        <v>ausreichend</v>
      </c>
    </row>
    <row r="9" spans="1:9" ht="12.75">
      <c r="A9" s="23" t="s">
        <v>27</v>
      </c>
      <c r="B9" s="24" t="s">
        <v>50</v>
      </c>
      <c r="C9" s="10">
        <v>2</v>
      </c>
      <c r="D9" s="10">
        <v>12</v>
      </c>
      <c r="E9" s="10">
        <v>12</v>
      </c>
      <c r="F9" s="10">
        <v>12</v>
      </c>
      <c r="G9" s="26">
        <f t="shared" si="0"/>
        <v>38</v>
      </c>
      <c r="H9" s="27">
        <f t="shared" si="1"/>
        <v>0.6909090909090909</v>
      </c>
      <c r="I9" s="28" t="str">
        <f t="shared" si="2"/>
        <v>befriedigend</v>
      </c>
    </row>
    <row r="10" spans="1:9" ht="12.75">
      <c r="A10" s="23" t="s">
        <v>28</v>
      </c>
      <c r="B10" s="24" t="s">
        <v>51</v>
      </c>
      <c r="C10" s="10">
        <v>3</v>
      </c>
      <c r="D10" s="10">
        <v>23</v>
      </c>
      <c r="E10" s="10">
        <v>22</v>
      </c>
      <c r="F10" s="10">
        <v>6</v>
      </c>
      <c r="G10" s="26">
        <f t="shared" si="0"/>
        <v>54</v>
      </c>
      <c r="H10" s="27">
        <f t="shared" si="1"/>
        <v>0.9818181818181818</v>
      </c>
      <c r="I10" s="28" t="str">
        <f t="shared" si="2"/>
        <v>sehr gut</v>
      </c>
    </row>
    <row r="11" spans="1:9" ht="12.75">
      <c r="A11" s="23" t="s">
        <v>29</v>
      </c>
      <c r="B11" s="24" t="s">
        <v>52</v>
      </c>
      <c r="C11" s="10">
        <v>1</v>
      </c>
      <c r="D11" s="10">
        <v>12</v>
      </c>
      <c r="E11" s="10">
        <v>21</v>
      </c>
      <c r="F11" s="10">
        <v>4</v>
      </c>
      <c r="G11" s="26">
        <f t="shared" si="0"/>
        <v>38</v>
      </c>
      <c r="H11" s="27">
        <f t="shared" si="1"/>
        <v>0.6909090909090909</v>
      </c>
      <c r="I11" s="28" t="str">
        <f t="shared" si="2"/>
        <v>befriedigend</v>
      </c>
    </row>
    <row r="12" spans="1:9" ht="12.75">
      <c r="A12" s="23" t="s">
        <v>30</v>
      </c>
      <c r="B12" s="24" t="s">
        <v>53</v>
      </c>
      <c r="C12" s="10">
        <v>2</v>
      </c>
      <c r="D12" s="10">
        <v>23</v>
      </c>
      <c r="E12" s="10">
        <v>23</v>
      </c>
      <c r="F12" s="10">
        <v>3</v>
      </c>
      <c r="G12" s="26">
        <f t="shared" si="0"/>
        <v>51</v>
      </c>
      <c r="H12" s="27">
        <f t="shared" si="1"/>
        <v>0.9272727272727272</v>
      </c>
      <c r="I12" s="28" t="str">
        <f t="shared" si="2"/>
        <v>sehr gut</v>
      </c>
    </row>
    <row r="13" spans="1:9" ht="12.75">
      <c r="A13" s="23" t="s">
        <v>31</v>
      </c>
      <c r="B13" s="24" t="s">
        <v>54</v>
      </c>
      <c r="C13" s="10">
        <v>3</v>
      </c>
      <c r="D13" s="10">
        <v>12</v>
      </c>
      <c r="E13" s="10">
        <v>21</v>
      </c>
      <c r="F13" s="10">
        <v>14</v>
      </c>
      <c r="G13" s="26">
        <f t="shared" si="0"/>
        <v>50</v>
      </c>
      <c r="H13" s="27">
        <f t="shared" si="1"/>
        <v>0.9090909090909091</v>
      </c>
      <c r="I13" s="28" t="str">
        <f t="shared" si="2"/>
        <v>gut</v>
      </c>
    </row>
    <row r="14" spans="1:9" ht="12.75">
      <c r="A14" s="23" t="s">
        <v>32</v>
      </c>
      <c r="B14" s="24" t="s">
        <v>55</v>
      </c>
      <c r="C14" s="10">
        <v>4</v>
      </c>
      <c r="D14" s="10">
        <v>15</v>
      </c>
      <c r="E14" s="10">
        <v>11</v>
      </c>
      <c r="F14" s="10">
        <v>22</v>
      </c>
      <c r="G14" s="26">
        <f t="shared" si="0"/>
        <v>52</v>
      </c>
      <c r="H14" s="27">
        <f t="shared" si="1"/>
        <v>0.9454545454545454</v>
      </c>
      <c r="I14" s="28" t="str">
        <f t="shared" si="2"/>
        <v>sehr gut</v>
      </c>
    </row>
    <row r="15" spans="1:9" ht="12.75">
      <c r="A15" s="23" t="s">
        <v>33</v>
      </c>
      <c r="B15" s="24" t="s">
        <v>56</v>
      </c>
      <c r="C15" s="10">
        <v>2</v>
      </c>
      <c r="D15" s="10">
        <v>12</v>
      </c>
      <c r="E15" s="10">
        <v>12</v>
      </c>
      <c r="F15" s="10">
        <v>12</v>
      </c>
      <c r="G15" s="26">
        <f t="shared" si="0"/>
        <v>38</v>
      </c>
      <c r="H15" s="27">
        <f t="shared" si="1"/>
        <v>0.6909090909090909</v>
      </c>
      <c r="I15" s="28" t="str">
        <f t="shared" si="2"/>
        <v>befriedigend</v>
      </c>
    </row>
    <row r="16" spans="1:9" ht="12.75">
      <c r="A16" s="23" t="s">
        <v>34</v>
      </c>
      <c r="B16" s="24" t="s">
        <v>57</v>
      </c>
      <c r="C16" s="10">
        <v>1</v>
      </c>
      <c r="D16" s="10">
        <v>23</v>
      </c>
      <c r="E16" s="10">
        <v>13</v>
      </c>
      <c r="F16" s="10">
        <v>9</v>
      </c>
      <c r="G16" s="26">
        <f t="shared" si="0"/>
        <v>46</v>
      </c>
      <c r="H16" s="27">
        <f t="shared" si="1"/>
        <v>0.8363636363636363</v>
      </c>
      <c r="I16" s="28" t="str">
        <f>note(H16)</f>
        <v>gut</v>
      </c>
    </row>
    <row r="17" spans="1:9" ht="12.75">
      <c r="A17" s="23" t="s">
        <v>35</v>
      </c>
      <c r="B17" s="24" t="s">
        <v>58</v>
      </c>
      <c r="C17" s="10">
        <v>2</v>
      </c>
      <c r="D17" s="10">
        <v>12</v>
      </c>
      <c r="E17" s="10">
        <v>12</v>
      </c>
      <c r="F17" s="10">
        <v>8</v>
      </c>
      <c r="G17" s="26">
        <f t="shared" si="0"/>
        <v>34</v>
      </c>
      <c r="H17" s="27">
        <f t="shared" si="1"/>
        <v>0.6181818181818182</v>
      </c>
      <c r="I17" s="28" t="str">
        <f t="shared" si="2"/>
        <v>ausreichend</v>
      </c>
    </row>
    <row r="18" spans="1:9" ht="12.75">
      <c r="A18" s="23" t="s">
        <v>36</v>
      </c>
      <c r="B18" s="24" t="s">
        <v>59</v>
      </c>
      <c r="C18" s="10">
        <v>4</v>
      </c>
      <c r="D18" s="10">
        <v>23</v>
      </c>
      <c r="E18" s="10">
        <v>1</v>
      </c>
      <c r="F18" s="10">
        <v>7</v>
      </c>
      <c r="G18" s="26">
        <f t="shared" si="0"/>
        <v>35</v>
      </c>
      <c r="H18" s="27">
        <f t="shared" si="1"/>
        <v>0.6363636363636364</v>
      </c>
      <c r="I18" s="28" t="str">
        <f t="shared" si="2"/>
        <v>ausreichend</v>
      </c>
    </row>
    <row r="19" spans="1:9" ht="12.75">
      <c r="A19" s="23" t="s">
        <v>37</v>
      </c>
      <c r="B19" s="24" t="s">
        <v>60</v>
      </c>
      <c r="C19" s="10">
        <v>5</v>
      </c>
      <c r="D19" s="10">
        <v>12</v>
      </c>
      <c r="E19" s="10">
        <v>4</v>
      </c>
      <c r="F19" s="10">
        <v>6</v>
      </c>
      <c r="G19" s="26">
        <f t="shared" si="0"/>
        <v>27</v>
      </c>
      <c r="H19" s="27">
        <f t="shared" si="1"/>
        <v>0.4909090909090909</v>
      </c>
      <c r="I19" s="28" t="str">
        <f t="shared" si="2"/>
        <v>mangelhaft</v>
      </c>
    </row>
    <row r="20" spans="1:9" ht="12.75">
      <c r="A20" s="23" t="s">
        <v>38</v>
      </c>
      <c r="B20" s="24" t="s">
        <v>61</v>
      </c>
      <c r="C20" s="10">
        <v>2</v>
      </c>
      <c r="D20" s="10">
        <v>12</v>
      </c>
      <c r="E20" s="10">
        <v>21</v>
      </c>
      <c r="F20" s="10">
        <v>5</v>
      </c>
      <c r="G20" s="26">
        <f t="shared" si="0"/>
        <v>40</v>
      </c>
      <c r="H20" s="27">
        <f t="shared" si="1"/>
        <v>0.7272727272727273</v>
      </c>
      <c r="I20" s="28" t="str">
        <f t="shared" si="2"/>
        <v>befriedigend</v>
      </c>
    </row>
    <row r="21" spans="1:9" ht="12.75">
      <c r="A21" s="23" t="s">
        <v>39</v>
      </c>
      <c r="B21" s="24" t="s">
        <v>62</v>
      </c>
      <c r="C21" s="10">
        <v>12</v>
      </c>
      <c r="D21" s="10">
        <v>21</v>
      </c>
      <c r="E21" s="10">
        <v>3</v>
      </c>
      <c r="F21" s="10">
        <v>4</v>
      </c>
      <c r="G21" s="26">
        <f t="shared" si="0"/>
        <v>40</v>
      </c>
      <c r="H21" s="27">
        <f t="shared" si="1"/>
        <v>0.7272727272727273</v>
      </c>
      <c r="I21" s="28" t="str">
        <f t="shared" si="2"/>
        <v>befriedigend</v>
      </c>
    </row>
    <row r="22" spans="1:9" ht="12.75">
      <c r="A22" s="23" t="s">
        <v>40</v>
      </c>
      <c r="B22" s="24" t="s">
        <v>63</v>
      </c>
      <c r="C22" s="10">
        <v>1</v>
      </c>
      <c r="D22" s="10">
        <v>32</v>
      </c>
      <c r="E22" s="10">
        <v>6</v>
      </c>
      <c r="F22" s="10">
        <v>2</v>
      </c>
      <c r="G22" s="26">
        <f t="shared" si="0"/>
        <v>41</v>
      </c>
      <c r="H22" s="27">
        <f t="shared" si="1"/>
        <v>0.7454545454545455</v>
      </c>
      <c r="I22" s="28" t="str">
        <f t="shared" si="2"/>
        <v>befriedigend</v>
      </c>
    </row>
    <row r="23" spans="1:9" ht="12.75">
      <c r="A23" s="23" t="s">
        <v>41</v>
      </c>
      <c r="B23" s="24" t="s">
        <v>64</v>
      </c>
      <c r="C23" s="10">
        <v>2</v>
      </c>
      <c r="D23" s="10">
        <v>12</v>
      </c>
      <c r="E23" s="10">
        <v>9</v>
      </c>
      <c r="F23" s="10">
        <v>3</v>
      </c>
      <c r="G23" s="26">
        <f t="shared" si="0"/>
        <v>26</v>
      </c>
      <c r="H23" s="27">
        <f t="shared" si="1"/>
        <v>0.4727272727272727</v>
      </c>
      <c r="I23" s="28" t="str">
        <f t="shared" si="2"/>
        <v>mangelhaft</v>
      </c>
    </row>
    <row r="24" spans="1:9" ht="12.75">
      <c r="A24" s="23" t="s">
        <v>42</v>
      </c>
      <c r="B24" s="24" t="s">
        <v>65</v>
      </c>
      <c r="C24" s="10">
        <v>3</v>
      </c>
      <c r="D24" s="10">
        <v>23</v>
      </c>
      <c r="E24" s="10">
        <v>12</v>
      </c>
      <c r="F24" s="10">
        <v>4</v>
      </c>
      <c r="G24" s="26">
        <f t="shared" si="0"/>
        <v>42</v>
      </c>
      <c r="H24" s="27">
        <f t="shared" si="1"/>
        <v>0.7636363636363637</v>
      </c>
      <c r="I24" s="28" t="str">
        <f t="shared" si="2"/>
        <v>befriedigend</v>
      </c>
    </row>
    <row r="25" spans="1:9" ht="12.75">
      <c r="A25" s="23" t="s">
        <v>43</v>
      </c>
      <c r="B25" s="24" t="s">
        <v>66</v>
      </c>
      <c r="C25" s="10">
        <v>2</v>
      </c>
      <c r="D25" s="10">
        <v>12</v>
      </c>
      <c r="E25" s="10">
        <v>32</v>
      </c>
      <c r="F25" s="10">
        <v>3</v>
      </c>
      <c r="G25" s="26">
        <f t="shared" si="0"/>
        <v>49</v>
      </c>
      <c r="H25" s="27">
        <f t="shared" si="1"/>
        <v>0.8909090909090909</v>
      </c>
      <c r="I25" s="28" t="str">
        <f t="shared" si="2"/>
        <v>gut</v>
      </c>
    </row>
    <row r="26" spans="1:9" ht="13.5" thickBot="1">
      <c r="A26" s="23" t="s">
        <v>44</v>
      </c>
      <c r="B26" s="24" t="s">
        <v>67</v>
      </c>
      <c r="C26" s="25">
        <v>4</v>
      </c>
      <c r="D26" s="25">
        <v>12</v>
      </c>
      <c r="E26" s="25">
        <v>4</v>
      </c>
      <c r="F26" s="25">
        <v>22</v>
      </c>
      <c r="G26" s="29">
        <f t="shared" si="0"/>
        <v>42</v>
      </c>
      <c r="H26" s="30">
        <f t="shared" si="1"/>
        <v>0.7636363636363637</v>
      </c>
      <c r="I26" s="31" t="str">
        <f t="shared" si="2"/>
        <v>befriedigend</v>
      </c>
    </row>
    <row r="28" ht="13.5" thickBot="1"/>
    <row r="29" spans="2:7" ht="12.75">
      <c r="B29" s="35">
        <v>1</v>
      </c>
      <c r="C29" s="36">
        <v>2</v>
      </c>
      <c r="D29" s="36">
        <v>3</v>
      </c>
      <c r="E29" s="36">
        <v>4</v>
      </c>
      <c r="F29" s="36">
        <v>5</v>
      </c>
      <c r="G29" s="37">
        <v>6</v>
      </c>
    </row>
    <row r="30" spans="2:7" ht="13.5" thickBot="1">
      <c r="B30" s="38">
        <f>COUNTIF(I4:I26,"sehr gut")</f>
        <v>3</v>
      </c>
      <c r="C30" s="29">
        <f>COUNTIF(I4:I26,"gut")</f>
        <v>4</v>
      </c>
      <c r="D30" s="29">
        <f>COUNTIF(I4:I26,"befriedigend")</f>
        <v>9</v>
      </c>
      <c r="E30" s="29">
        <f>COUNTIF(I4:I26,"ausreichend")</f>
        <v>3</v>
      </c>
      <c r="F30" s="29">
        <f>COUNTIF(I4:I26,"mangelhaft")</f>
        <v>3</v>
      </c>
      <c r="G30" s="31">
        <f>COUNTIF(I4:I26,"ungenügend")</f>
        <v>1</v>
      </c>
    </row>
    <row r="32" spans="6:7" ht="12.75">
      <c r="F32" t="s">
        <v>21</v>
      </c>
      <c r="G32" s="1">
        <f>(B29*B30+C29*C30+D29*D30+E29*E30+F29*F30+G29*G30)/COUNTA(I4:I26)</f>
        <v>3.0869565217391304</v>
      </c>
    </row>
  </sheetData>
  <sheetProtection/>
  <mergeCells count="1">
    <mergeCell ref="C1:D1"/>
  </mergeCells>
  <conditionalFormatting sqref="I4:I26">
    <cfRule type="cellIs" priority="1" dxfId="0" operator="equal" stopIfTrue="1">
      <formula>"Falsche Eingabe"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Black Sunrise Discorp.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Horst Merschmann</dc:creator>
  <cp:keywords/>
  <dc:description/>
  <cp:lastModifiedBy>Horst</cp:lastModifiedBy>
  <cp:lastPrinted>2003-05-19T15:50:40Z</cp:lastPrinted>
  <dcterms:created xsi:type="dcterms:W3CDTF">2003-04-29T15:25:56Z</dcterms:created>
  <dcterms:modified xsi:type="dcterms:W3CDTF">2014-04-01T16:35:43Z</dcterms:modified>
  <cp:category/>
  <cp:version/>
  <cp:contentType/>
  <cp:contentStatus/>
</cp:coreProperties>
</file>